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Administração" sheetId="1" r:id="rId1"/>
    <sheet name="Zeladoria" sheetId="2" r:id="rId2"/>
    <sheet name="LICITAÇÕ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d729550</author>
  </authors>
  <commentList>
    <comment ref="D13" authorId="0">
      <text>
        <r>
          <rPr>
            <b/>
            <sz val="9"/>
            <rFont val="Tahoma"/>
            <family val="0"/>
          </rPr>
          <t>d729550:</t>
        </r>
        <r>
          <rPr>
            <sz val="9"/>
            <rFont val="Tahoma"/>
            <family val="0"/>
          </rPr>
          <t xml:space="preserve">
renegociação a partir de 01/02/16 com desconto de 8,108 
e reajuste a partir de fevereiro 2017.</t>
        </r>
      </text>
    </comment>
    <comment ref="D24" authorId="0">
      <text>
        <r>
          <rPr>
            <b/>
            <sz val="9"/>
            <rFont val="Tahoma"/>
            <family val="0"/>
          </rPr>
          <t>d729550:</t>
        </r>
        <r>
          <rPr>
            <sz val="9"/>
            <rFont val="Tahoma"/>
            <family val="0"/>
          </rPr>
          <t xml:space="preserve">
renegociação a partir de 01/03/16 com desconto de 20,0% e reajuste a partir de Março 2017.</t>
        </r>
      </text>
    </comment>
  </commentList>
</comments>
</file>

<file path=xl/comments2.xml><?xml version="1.0" encoding="utf-8"?>
<comments xmlns="http://schemas.openxmlformats.org/spreadsheetml/2006/main">
  <authors>
    <author>d729550</author>
  </authors>
  <commentList>
    <comment ref="D6" authorId="0">
      <text>
        <r>
          <rPr>
            <b/>
            <sz val="9"/>
            <rFont val="Tahoma"/>
            <family val="2"/>
          </rPr>
          <t xml:space="preserve">d729550:
</t>
        </r>
        <r>
          <rPr>
            <sz val="9"/>
            <rFont val="Tahoma"/>
            <family val="2"/>
          </rPr>
          <t>Renegociação Dec. 57.580/17: 1) Redução de 1.,5% sobre o valor contratual inicial Principal a partir de Março/17; 2) Reaj.-Substituição de Indice p/CMI/CMN a partir de 01/03/17; 3) Prorrogação por 12 meses de 11/07/17 a 10/07/18.</t>
        </r>
      </text>
    </comment>
  </commentList>
</comments>
</file>

<file path=xl/sharedStrings.xml><?xml version="1.0" encoding="utf-8"?>
<sst xmlns="http://schemas.openxmlformats.org/spreadsheetml/2006/main" count="218" uniqueCount="201">
  <si>
    <t>OBJETO</t>
  </si>
  <si>
    <t>CONTRATO Nº</t>
  </si>
  <si>
    <t>VALOR TOTAL CONTRATO</t>
  </si>
  <si>
    <r>
      <t xml:space="preserve">Sistema de Alarme com monitoramento 24hs nos Conselhos Tutelares da Freguesia e da Brasilandia. </t>
    </r>
    <r>
      <rPr>
        <b/>
        <sz val="11"/>
        <rFont val="Arial"/>
        <family val="2"/>
      </rPr>
      <t>(cada uma R$ 394,37)</t>
    </r>
  </si>
  <si>
    <t>02/PRFB/18</t>
  </si>
  <si>
    <r>
      <t xml:space="preserve">Locação de 1 Central de PABX para </t>
    </r>
    <r>
      <rPr>
        <b/>
        <sz val="11"/>
        <rFont val="Arial"/>
        <family val="2"/>
      </rPr>
      <t>Sede PRFB</t>
    </r>
    <r>
      <rPr>
        <sz val="11"/>
        <rFont val="Arial"/>
        <family val="2"/>
      </rPr>
      <t>, com serviços de instalação, gerenciamento e manutenção preventiva e corretiva.</t>
    </r>
  </si>
  <si>
    <t>03/PRFB/18</t>
  </si>
  <si>
    <r>
      <t xml:space="preserve">Locação de </t>
    </r>
    <r>
      <rPr>
        <b/>
        <sz val="11"/>
        <rFont val="Arial"/>
        <family val="2"/>
      </rPr>
      <t>03 Veiculos</t>
    </r>
    <r>
      <rPr>
        <sz val="11"/>
        <rFont val="Arial"/>
        <family val="2"/>
      </rPr>
      <t xml:space="preserve"> sem motorista, sem combustivel - </t>
    </r>
    <r>
      <rPr>
        <b/>
        <sz val="11"/>
        <rFont val="Arial"/>
        <family val="2"/>
      </rPr>
      <t>PRFB</t>
    </r>
  </si>
  <si>
    <t>04/PRFB/18</t>
  </si>
  <si>
    <t>Vigilância e seg. patrimonial - SPFB (sede) e UDO</t>
  </si>
  <si>
    <t>06/SPFB/15</t>
  </si>
  <si>
    <r>
      <t xml:space="preserve">Locação de 2 Centrais de PABX por </t>
    </r>
    <r>
      <rPr>
        <b/>
        <sz val="11"/>
        <rFont val="Arial"/>
        <family val="2"/>
      </rPr>
      <t>15 meses</t>
    </r>
    <r>
      <rPr>
        <sz val="11"/>
        <rFont val="Arial"/>
        <family val="2"/>
      </rPr>
      <t xml:space="preserve">, para os </t>
    </r>
    <r>
      <rPr>
        <b/>
        <sz val="11"/>
        <rFont val="Arial"/>
        <family val="2"/>
      </rPr>
      <t>Conselho Tutelar Freguêsia</t>
    </r>
    <r>
      <rPr>
        <sz val="11"/>
        <rFont val="Arial"/>
        <family val="2"/>
      </rPr>
      <t xml:space="preserve">, situado a Rua Cândida Franco de Barros, 381 - Freguesia do Ó – São Paulo – SP – Cep.: 02737-070 e </t>
    </r>
    <r>
      <rPr>
        <b/>
        <sz val="11"/>
        <rFont val="Arial"/>
        <family val="2"/>
      </rPr>
      <t>Conselho Tutelar Brasilândia</t>
    </r>
    <r>
      <rPr>
        <sz val="11"/>
        <rFont val="Arial"/>
        <family val="2"/>
      </rPr>
      <t>, situado a Rua Professor Andrioli, 92 – Vila Brasilândia – São Paulo – SP – Cep.: 02840-160.</t>
    </r>
  </si>
  <si>
    <t>16/SPFB/15</t>
  </si>
  <si>
    <t>Locação de PABX para STLP - Rua Eng. Edgard ...(15 meses)</t>
  </si>
  <si>
    <t>17/SPFB/15</t>
  </si>
  <si>
    <t>01/SPFB/14</t>
  </si>
  <si>
    <t xml:space="preserve">Serviços produtos postais - PRFB e Cons. Tutelares </t>
  </si>
  <si>
    <t>Locação de imóvel para o Conselho Tutelar Brasilandia</t>
  </si>
  <si>
    <t>10/SPFB/13</t>
  </si>
  <si>
    <t>Prestação de serviços de impressão e reprografia coorporativa</t>
  </si>
  <si>
    <t>08/SUB-FB/18</t>
  </si>
  <si>
    <t xml:space="preserve">Prestação de serv. de gerenc. do abastec. de combustíveis. </t>
  </si>
  <si>
    <t>14/SPFB/14</t>
  </si>
  <si>
    <t>Servs.Loc. E manut de 19(dezenove) Purificadores de Água, manutenção preventiva e corretiva para a Sede SUB-FB/Unidades Externas e Conselhos Tutelares da Freguesia e da Brasilândia.Sendo 12(doze) p/Sede, 02(dois) p/Armaz, 03(três) p/Mant e Limp Publ, 01(um)p/Cons.Tut Brasiland e 01(um) p/Cons.Tut.Freguesia</t>
  </si>
  <si>
    <t>ATA 004/SMG-COBES/2018</t>
  </si>
  <si>
    <t>Vigilância e Segurança Patrimonial Desarmada de 02 postos diurno das 09h00 as 19h00 para os Conselhos Tutelares Freguêsia/ Brasiladia</t>
  </si>
  <si>
    <t>15/SUB-FB/18</t>
  </si>
  <si>
    <r>
      <t xml:space="preserve">Prestação de serviços de transporte mediante locação de </t>
    </r>
    <r>
      <rPr>
        <b/>
        <sz val="11"/>
        <rFont val="Arial"/>
        <family val="2"/>
      </rPr>
      <t>03 (três) veículos</t>
    </r>
    <r>
      <rPr>
        <sz val="11"/>
        <rFont val="Arial"/>
        <family val="2"/>
      </rPr>
      <t xml:space="preserve">, com motorista, combustível e quilometragem livre, sendo: </t>
    </r>
    <r>
      <rPr>
        <b/>
        <sz val="11"/>
        <rFont val="Arial"/>
        <family val="2"/>
      </rPr>
      <t>01 (um) veículo de Representação do Tipo "B"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01 (um) veículo do Tipo "C</t>
    </r>
    <r>
      <rPr>
        <sz val="11"/>
        <rFont val="Arial"/>
        <family val="2"/>
      </rPr>
      <t xml:space="preserve">", ambos para antendimento da </t>
    </r>
    <r>
      <rPr>
        <b/>
        <sz val="11"/>
        <rFont val="Arial"/>
        <family val="2"/>
      </rPr>
      <t>SUB-FB</t>
    </r>
    <r>
      <rPr>
        <sz val="11"/>
        <rFont val="Arial"/>
        <family val="2"/>
      </rPr>
      <t xml:space="preserve"> e </t>
    </r>
    <r>
      <rPr>
        <b/>
        <sz val="11"/>
        <rFont val="Arial"/>
        <family val="2"/>
      </rPr>
      <t>02(dois) veículos do Tipo "D1" para atendimento dos Conselhos Tutelares Freguesia e Brasilândia.</t>
    </r>
  </si>
  <si>
    <t>14/SUB-FB/18</t>
  </si>
  <si>
    <t>Prestação de Serviços de Telefonia Móvel pessoal - Voz e Dados (Av. Engº Luiz Carlos Berrini, 1.376 - Morumbi - Fone: 3279-1718</t>
  </si>
  <si>
    <t>31/SPFB/15</t>
  </si>
  <si>
    <t>01/PRFB/2017</t>
  </si>
  <si>
    <t>02/PRFB/2017</t>
  </si>
  <si>
    <t>Locação de imóvel para o Conselho Tutelar Freguesia, situado a Rua Cândida Franco de Barros, 381 - Freguesia do Ó - São Paulo - SP - Cep.: 02737-070.</t>
  </si>
  <si>
    <t>08/SPFB/12</t>
  </si>
  <si>
    <t>01/PRFB/2018</t>
  </si>
  <si>
    <t>OS. 002/SPFB/16</t>
  </si>
  <si>
    <t>TOTAL GERAL</t>
  </si>
  <si>
    <t>VALOR TOTAL - Previsto</t>
  </si>
  <si>
    <r>
      <t>Conservação de pavimentos viários - tapa buracos -</t>
    </r>
    <r>
      <rPr>
        <b/>
        <sz val="10"/>
        <rFont val="Arial"/>
        <family val="2"/>
      </rPr>
      <t xml:space="preserve">Prorrogação - 01(um) </t>
    </r>
    <r>
      <rPr>
        <sz val="10"/>
        <rFont val="Arial"/>
        <family val="2"/>
      </rPr>
      <t>mês</t>
    </r>
    <r>
      <rPr>
        <b/>
        <sz val="10"/>
        <rFont val="Arial"/>
        <family val="2"/>
      </rPr>
      <t xml:space="preserve">, de 23/05/19 a 23/06/2019, </t>
    </r>
    <r>
      <rPr>
        <sz val="10"/>
        <rFont val="Arial"/>
        <family val="2"/>
      </rPr>
      <t>com a utilização</t>
    </r>
    <r>
      <rPr>
        <b/>
        <sz val="10"/>
        <rFont val="Arial"/>
        <family val="2"/>
      </rPr>
      <t xml:space="preserve"> de 750 Ton/mês.</t>
    </r>
  </si>
  <si>
    <t>01/SPFB/15</t>
  </si>
  <si>
    <r>
      <t xml:space="preserve">Conservação de Galerias </t>
    </r>
    <r>
      <rPr>
        <b/>
        <sz val="10"/>
        <rFont val="Arial"/>
        <family val="2"/>
      </rPr>
      <t xml:space="preserve">(Prorrogação 01/10/18 a 17/07/2019, </t>
    </r>
    <r>
      <rPr>
        <sz val="10"/>
        <rFont val="Arial"/>
        <family val="2"/>
      </rPr>
      <t xml:space="preserve">sendo </t>
    </r>
    <r>
      <rPr>
        <b/>
        <sz val="10"/>
        <rFont val="Arial"/>
        <family val="2"/>
      </rPr>
      <t>1 equipe de out. a dez/18 e 2 equipes de jan. a jul/19</t>
    </r>
    <r>
      <rPr>
        <sz val="10"/>
        <rFont val="Arial"/>
        <family val="2"/>
      </rPr>
      <t xml:space="preserve">) - vencto original - </t>
    </r>
    <r>
      <rPr>
        <b/>
        <sz val="10"/>
        <rFont val="Arial"/>
        <family val="2"/>
      </rPr>
      <t>17/07</t>
    </r>
  </si>
  <si>
    <t>03/SPFB/16</t>
  </si>
  <si>
    <t>Prestação de Serviços de Locaçao de 01 Escavadeira Hidráulica, 01 Retroescavadeira e 02 Caminhões Basculantes Trucados. - Prorr por 09(nove) meses  de 11/10/18 à 10/07/19</t>
  </si>
  <si>
    <t>25/SPFB/15</t>
  </si>
  <si>
    <t>Serviços Técnicos Manejo de Árvores - Prorrogação de 09 (nove) meses de 21/10/18 à 20/07/19 com 02 (duas) equipes/mês</t>
  </si>
  <si>
    <t>08/SPFB/14</t>
  </si>
  <si>
    <r>
      <t xml:space="preserve">Serviços Téc. de Connservação de </t>
    </r>
    <r>
      <rPr>
        <b/>
        <sz val="10"/>
        <color indexed="10"/>
        <rFont val="Arial"/>
        <family val="2"/>
      </rPr>
      <t>passeios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 mob. Urbano - Prorr 11 (onze) meses de 01/11/18 à 30/09/2019 c/02 equipes/mês</t>
    </r>
  </si>
  <si>
    <t>15/SPFB/16</t>
  </si>
  <si>
    <t>Locação de caminhão com carroceria de madeita, toco, com capacidade mínima de 06(seis) T, equip. com braço mecânico (Munck), capac de içamento mínima de 3.200 kg, incluindo motorista e combustível com 176 horas/mês</t>
  </si>
  <si>
    <t>07/SUB-FB/18</t>
  </si>
  <si>
    <r>
      <t>Conservação de áreas verdes. -</t>
    </r>
    <r>
      <rPr>
        <b/>
        <sz val="10"/>
        <rFont val="Arial"/>
        <family val="2"/>
      </rPr>
      <t xml:space="preserve"> Item I R$ 72.040,20 p/quipe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Item 2 (Caminhão Tanque Irrigador) R$ 171,50 p/hora</t>
    </r>
    <r>
      <rPr>
        <sz val="10"/>
        <rFont val="Arial"/>
        <family val="2"/>
      </rPr>
      <t xml:space="preserve">  - </t>
    </r>
    <r>
      <rPr>
        <b/>
        <sz val="10"/>
        <rFont val="Arial"/>
        <family val="2"/>
      </rPr>
      <t xml:space="preserve"> Item 3 (Carregamento de Água) R$ 8,30 por 6.000 Litros -OBS: de Nov/18 à Março/19 o Valor Mensal é de R$ 155.189,20 e Abril/19 à Outubro/19 Valor Mensal de R$ 166.992,30</t>
    </r>
  </si>
  <si>
    <t>12/SMSUB/18</t>
  </si>
  <si>
    <t>Limpeza Mecânica de Galerias</t>
  </si>
  <si>
    <t>04/SPFB/14</t>
  </si>
  <si>
    <t>Prestação de Serviços de Desassoreamento Mecanizado e Limpeza Manual de Piscinões</t>
  </si>
  <si>
    <t>16/SUB-FB/18</t>
  </si>
  <si>
    <t>Prestação de Serviços de Conservação de Galerias, Córregos e Canais por tonelada, através de equipes.</t>
  </si>
  <si>
    <t>06/SMSUB-FB/19</t>
  </si>
  <si>
    <t>Limpeza manual de galerias, córregos e canais, através de 2 equipes.</t>
  </si>
  <si>
    <t>07/SUB-FB/19</t>
  </si>
  <si>
    <r>
      <t>Contratação de Empresa especializada na intermediação ou agenciamento de serviços de transporte individual de passageiros via aplicativo customizável web e mobile com apoio operacional e tratamento de dados, provedores de serviços de aplicação e serviços de hospedagem da internet, provedores de conteúdo e outros serviços de informação na internet</t>
    </r>
    <r>
      <rPr>
        <b/>
        <sz val="11"/>
        <rFont val="Arial"/>
        <family val="2"/>
      </rPr>
      <t xml:space="preserve"> </t>
    </r>
  </si>
  <si>
    <t xml:space="preserve">Prestação de Serviços de manutenção preventiva e corretiva do elevador da Marca Ergo, instalado na Sede da SPFB </t>
  </si>
  <si>
    <r>
      <t xml:space="preserve">Serviços de limpeza de ambientes no </t>
    </r>
    <r>
      <rPr>
        <b/>
        <sz val="11"/>
        <rFont val="Arial"/>
        <family val="2"/>
      </rPr>
      <t>Conselho Tutelar Freguêsia</t>
    </r>
    <r>
      <rPr>
        <sz val="11"/>
        <rFont val="Arial"/>
        <family val="2"/>
      </rPr>
      <t xml:space="preserve">, situado a Rua Cândida Franco de Barros, 381 - Freguesia do Ó – São Paulo – SP – Cep.: 02737-070 e </t>
    </r>
    <r>
      <rPr>
        <b/>
        <sz val="11"/>
        <rFont val="Arial"/>
        <family val="2"/>
      </rPr>
      <t>Conselho Tutelar Brasilândia</t>
    </r>
    <r>
      <rPr>
        <sz val="11"/>
        <rFont val="Arial"/>
        <family val="2"/>
      </rPr>
      <t xml:space="preserve">, situado a Rua Professor Andrioli, 92 – Vila Brasilândia – São Paulo – SP – Cep.: 02840-160 </t>
    </r>
  </si>
  <si>
    <r>
      <t xml:space="preserve">Serviços de limpeza de ambientes na </t>
    </r>
    <r>
      <rPr>
        <b/>
        <sz val="11"/>
        <rFont val="Arial"/>
        <family val="2"/>
      </rPr>
      <t xml:space="preserve">Sede da Prefeitura Regional Freguêsia/ Brasilândia </t>
    </r>
  </si>
  <si>
    <r>
      <t xml:space="preserve">Locação de catracas, cancelas, portinholas e est. Trabalho.- </t>
    </r>
  </si>
  <si>
    <t>Consumo de Água e Esgoto – Unidades e SEDE SUB-FB</t>
  </si>
  <si>
    <t>Consumo de Energia /elétrica – Unidades e SEDE SUB-FB</t>
  </si>
  <si>
    <t>Consumo de Telefonia Fixa – Unidades e SEDE SUB-FB</t>
  </si>
  <si>
    <r>
      <rPr>
        <sz val="11"/>
        <rFont val="Arial"/>
        <family val="2"/>
      </rPr>
      <t>Consumo de Água e Esgoto – Unidades Conselhos Tutelares FÓ</t>
    </r>
    <r>
      <rPr>
        <i/>
        <sz val="11"/>
        <rFont val="Arial"/>
        <family val="2"/>
      </rPr>
      <t>/</t>
    </r>
    <r>
      <rPr>
        <sz val="11"/>
        <rFont val="Arial"/>
        <family val="2"/>
      </rPr>
      <t>BR</t>
    </r>
  </si>
  <si>
    <t>Consumo de Energia /elétrica – Unidades Conselhos Tutelares FÓ/BR</t>
  </si>
  <si>
    <t>Consumo de Telefonia Fixa – Unidades Conselhos Tutelares FÓ/BR</t>
  </si>
  <si>
    <t>PREGÃO ELETRÔNICO</t>
  </si>
  <si>
    <t>PROCESSO SEI Nº</t>
  </si>
  <si>
    <t>OFERTA DE COMPRA</t>
  </si>
  <si>
    <t>Valor Reservado</t>
  </si>
  <si>
    <t>Nº PREGÃO ELETRONICO</t>
  </si>
  <si>
    <t>EMPRESA</t>
  </si>
  <si>
    <t>Valor Total</t>
  </si>
  <si>
    <t>Economia</t>
  </si>
  <si>
    <t>6037.2018/0001318-1</t>
  </si>
  <si>
    <t>Concreto Usinado Brita 1 SLUMP 6+OU-1cm FCK= 25,0Mpa</t>
  </si>
  <si>
    <t>801036801002019OC00003</t>
  </si>
  <si>
    <t>01/SMSUB-FB/2019</t>
  </si>
  <si>
    <t>M M DE CASTRO</t>
  </si>
  <si>
    <t>6037.2019/0000698-5</t>
  </si>
  <si>
    <r>
      <t xml:space="preserve">Aquisição de </t>
    </r>
    <r>
      <rPr>
        <b/>
        <sz val="11"/>
        <rFont val="Arial Narrow"/>
        <family val="2"/>
      </rPr>
      <t>BLOCOS VAZADOS DE CONCRETO</t>
    </r>
  </si>
  <si>
    <t>801036801002019OC00016</t>
  </si>
  <si>
    <t>02/SUB-FB/2019</t>
  </si>
  <si>
    <t>MIG COMÉRCIO DE MATERIAIS PARA CONSTRUÇÃO LTDA</t>
  </si>
  <si>
    <t>6037.2019/0000709-4</t>
  </si>
  <si>
    <r>
      <t xml:space="preserve">Laje de </t>
    </r>
    <r>
      <rPr>
        <b/>
        <sz val="11"/>
        <rFont val="Arial Narrow"/>
        <family val="2"/>
      </rPr>
      <t>CONCRETO ARMADO PARA BOCA DE LOBO</t>
    </r>
  </si>
  <si>
    <t>801036801002019OC00018</t>
  </si>
  <si>
    <t>03/SUB-FB/2019</t>
  </si>
  <si>
    <t>Indústria e Comércio de Artefatos de Cimento Emerici - EIRELI – EPP</t>
  </si>
  <si>
    <t>6037.2019/0000812-0</t>
  </si>
  <si>
    <r>
      <t xml:space="preserve">Aquisição de </t>
    </r>
    <r>
      <rPr>
        <b/>
        <sz val="11"/>
        <rFont val="Arial Narrow"/>
        <family val="2"/>
      </rPr>
      <t>GUIAS DE CONCRETO, RETA, CHAPÉU E CURVA</t>
    </r>
    <r>
      <rPr>
        <sz val="11"/>
        <rFont val="Arial Narrow"/>
        <family val="2"/>
      </rPr>
      <t>, conforme especificações constantes do Anexo I deste Edital.</t>
    </r>
  </si>
  <si>
    <t>801036801002019OC00019</t>
  </si>
  <si>
    <t>04/SUB-FB/2019</t>
  </si>
  <si>
    <t>6037.2019/0000899-6</t>
  </si>
  <si>
    <r>
      <t xml:space="preserve">Aquisição de </t>
    </r>
    <r>
      <rPr>
        <b/>
        <sz val="11"/>
        <rFont val="Arial Narrow"/>
        <family val="2"/>
      </rPr>
      <t>BRITA CORRIDA e PEDRA BRITADA Nº 1, conforme especificações
constantes do Anexo I deste Edital.</t>
    </r>
  </si>
  <si>
    <t>801036801002019OC00021</t>
  </si>
  <si>
    <t>05/SUB-FB/2019</t>
  </si>
  <si>
    <t xml:space="preserve">AA PEDRA BRUTA COMERCIO DE MATERIAIS PARA CONSTRUCAO LTDA - ME </t>
  </si>
  <si>
    <t>6037.2019/0001161-0</t>
  </si>
  <si>
    <r>
      <t>Tampões e grelhas</t>
    </r>
    <r>
      <rPr>
        <sz val="11"/>
        <rFont val="Arial Narrow"/>
        <family val="2"/>
      </rPr>
      <t xml:space="preserve"> de ferro fundido</t>
    </r>
  </si>
  <si>
    <t>801036801002019OC00025</t>
  </si>
  <si>
    <t>06/SUB-FB/2019</t>
  </si>
  <si>
    <r>
      <t>Pregão Eletronico em</t>
    </r>
    <r>
      <rPr>
        <b/>
        <sz val="11"/>
        <rFont val="Arial Narrow"/>
        <family val="2"/>
      </rPr>
      <t xml:space="preserve"> 28/06/19 - 10:00</t>
    </r>
  </si>
  <si>
    <t>DISPENSA DE LICITAÇÃO</t>
  </si>
  <si>
    <t>DATA COTAÇÃO ELETRONICA</t>
  </si>
  <si>
    <t>6037.2019/0000267-0</t>
  </si>
  <si>
    <r>
      <t xml:space="preserve">Materiais de </t>
    </r>
    <r>
      <rPr>
        <b/>
        <sz val="11"/>
        <rFont val="Arial Narrow"/>
        <family val="2"/>
      </rPr>
      <t>Limpeza</t>
    </r>
    <r>
      <rPr>
        <sz val="11"/>
        <rFont val="Arial Narrow"/>
        <family val="2"/>
      </rPr>
      <t xml:space="preserve"> diversos</t>
    </r>
  </si>
  <si>
    <t>801036801002019OC00001</t>
  </si>
  <si>
    <r>
      <t>20/02/2019 - 15:47 as 16:02</t>
    </r>
  </si>
  <si>
    <t xml:space="preserve">Poliana C.de S.Costa Comércio de Serviços de Limpeza Eireli </t>
  </si>
  <si>
    <t>6037.2019/0000298-0</t>
  </si>
  <si>
    <r>
      <t>Aquisição de</t>
    </r>
    <r>
      <rPr>
        <b/>
        <sz val="11"/>
        <rFont val="Arial Narrow"/>
        <family val="2"/>
      </rPr>
      <t xml:space="preserve"> AR Condicionado para SMBUB-FB - Gabinete</t>
    </r>
  </si>
  <si>
    <t>801036801002019OC00002</t>
  </si>
  <si>
    <r>
      <t>06/03/2019 - 15:56 as 16:11</t>
    </r>
  </si>
  <si>
    <t>HEWLLEX</t>
  </si>
  <si>
    <t>6037.2019/0000481-8</t>
  </si>
  <si>
    <r>
      <t>Aquisição de</t>
    </r>
    <r>
      <rPr>
        <b/>
        <sz val="11"/>
        <rFont val="Arial Narrow"/>
        <family val="2"/>
      </rPr>
      <t xml:space="preserve"> Sarrafo de madeira, 15cm largX2,5 espX 3,0 comp</t>
    </r>
  </si>
  <si>
    <t>801036801002019OC00004</t>
  </si>
  <si>
    <r>
      <t>25/03/19 - 14:00 as 14:19</t>
    </r>
  </si>
  <si>
    <t>AJR COMERCIO DE MATERIAIS</t>
  </si>
  <si>
    <t>6037.2019/0000465-6</t>
  </si>
  <si>
    <r>
      <t xml:space="preserve">Aquisição de diversos materiais </t>
    </r>
    <r>
      <rPr>
        <b/>
        <sz val="11"/>
        <rFont val="Arial Narrow"/>
        <family val="2"/>
      </rPr>
      <t>elétricos</t>
    </r>
  </si>
  <si>
    <t>801036801002019OC00005</t>
  </si>
  <si>
    <r>
      <t>25/03/19 - 14:34 as 14:49</t>
    </r>
  </si>
  <si>
    <t>DIVERSAS</t>
  </si>
  <si>
    <t>6037.2019/0000535-0</t>
  </si>
  <si>
    <r>
      <t xml:space="preserve">Aquisição de </t>
    </r>
    <r>
      <rPr>
        <b/>
        <sz val="11"/>
        <rFont val="Arial Narrow"/>
        <family val="2"/>
      </rPr>
      <t>Copos (Café/Agua), Fita Adesiva e Garrafa Termica</t>
    </r>
  </si>
  <si>
    <t>801036801002019OC00006</t>
  </si>
  <si>
    <r>
      <t xml:space="preserve"> 27/03/2019 - 15:41 as 15:56</t>
    </r>
  </si>
  <si>
    <t>6037.2019/0000533-4</t>
  </si>
  <si>
    <r>
      <t xml:space="preserve">Aquisição de </t>
    </r>
    <r>
      <rPr>
        <b/>
        <sz val="11"/>
        <rFont val="Arial Narrow"/>
        <family val="2"/>
      </rPr>
      <t>Café Tradicional</t>
    </r>
  </si>
  <si>
    <t>801036801002019OC00007</t>
  </si>
  <si>
    <r>
      <t>27/03/2019 - 14:40 as 14:55</t>
    </r>
  </si>
  <si>
    <t>VITOR LOLI COMERCIO</t>
  </si>
  <si>
    <t>6037.2019/0000536-9</t>
  </si>
  <si>
    <r>
      <t xml:space="preserve">Aquisição de Materiais </t>
    </r>
    <r>
      <rPr>
        <b/>
        <sz val="11"/>
        <rFont val="Arial Narrow"/>
        <family val="2"/>
      </rPr>
      <t>Hidraulicos</t>
    </r>
  </si>
  <si>
    <t xml:space="preserve">801036801002019OC00008 </t>
  </si>
  <si>
    <r>
      <t>27/03/2019 - 14:29 as 14:44</t>
    </r>
  </si>
  <si>
    <t>6037.2019/0000555-5</t>
  </si>
  <si>
    <r>
      <t xml:space="preserve">Banco pré fabricado </t>
    </r>
    <r>
      <rPr>
        <sz val="11"/>
        <rFont val="Arial Narrow"/>
        <family val="2"/>
      </rPr>
      <t xml:space="preserve">e Mesa redonda pré fabricada de </t>
    </r>
    <r>
      <rPr>
        <b/>
        <sz val="11"/>
        <rFont val="Arial Narrow"/>
        <family val="2"/>
      </rPr>
      <t>concreto</t>
    </r>
  </si>
  <si>
    <t xml:space="preserve"> 801036801002019OC00011 </t>
  </si>
  <si>
    <r>
      <t>02/04/2019 - 14:02 as 14:17</t>
    </r>
  </si>
  <si>
    <t>ARYEL AUGUSTO DE MARCH</t>
  </si>
  <si>
    <t>6037.2019/0000560-1</t>
  </si>
  <si>
    <r>
      <t>Esmerilhadeira</t>
    </r>
    <r>
      <rPr>
        <sz val="11"/>
        <rFont val="Arial Narrow"/>
        <family val="2"/>
      </rPr>
      <t xml:space="preserve"> ângular portátil, 220V, 850W potência 11000 RPM</t>
    </r>
  </si>
  <si>
    <t>801036801002019OC00009</t>
  </si>
  <si>
    <r>
      <t>02/04/2019 - 14:17 as 14:32</t>
    </r>
  </si>
  <si>
    <t>VO ZEZO COMERCIAL LTDA</t>
  </si>
  <si>
    <t>6037.2019/0000556-3</t>
  </si>
  <si>
    <t>Ribbon Zebra Colorido</t>
  </si>
  <si>
    <t xml:space="preserve"> 801036801002019OC00010</t>
  </si>
  <si>
    <r>
      <t>02/04/2019 - 14:47 as 15:02</t>
    </r>
  </si>
  <si>
    <t>TORPEDO</t>
  </si>
  <si>
    <t>6037.2019/0000617-9</t>
  </si>
  <si>
    <r>
      <t>Aco para Armadura de Concreto Armado; Em Barra;</t>
    </r>
    <r>
      <rPr>
        <sz val="11"/>
        <rFont val="Arial Narrow"/>
        <family val="2"/>
      </rPr>
      <t xml:space="preserve"> Categoria CA 50 e prego em aço</t>
    </r>
  </si>
  <si>
    <t>801036801002019OC00012</t>
  </si>
  <si>
    <r>
      <t>15/04/2019 - 14:19 as 14:34</t>
    </r>
  </si>
  <si>
    <t>6037.2019/0000633-0</t>
  </si>
  <si>
    <r>
      <t xml:space="preserve">HUB, Dock Station, HD </t>
    </r>
    <r>
      <rPr>
        <sz val="11"/>
        <rFont val="Arial Narrow"/>
        <family val="2"/>
      </rPr>
      <t>externo e interno</t>
    </r>
  </si>
  <si>
    <t>801036801002019OC00014</t>
  </si>
  <si>
    <r>
      <t>23/04/2019 - 14:19 as 14:34</t>
    </r>
  </si>
  <si>
    <t>TORPEDO e YUMA</t>
  </si>
  <si>
    <t>6037.2019/0000664-0</t>
  </si>
  <si>
    <r>
      <t xml:space="preserve">Impressora térmica de mesa </t>
    </r>
    <r>
      <rPr>
        <sz val="11"/>
        <rFont val="Arial Narrow"/>
        <family val="2"/>
      </rPr>
      <t>(etiqueta patrimonio) e aspirador de pó</t>
    </r>
  </si>
  <si>
    <t>801036801002019OC00013</t>
  </si>
  <si>
    <r>
      <t>23/04/2019 - 14:31 as 14:46</t>
    </r>
  </si>
  <si>
    <t>6037.2019/0000817-1</t>
  </si>
  <si>
    <r>
      <t>Óleo lubrificante</t>
    </r>
    <r>
      <rPr>
        <sz val="11"/>
        <rFont val="Arial Narrow"/>
        <family val="2"/>
      </rPr>
      <t xml:space="preserve"> automotivo e industrial</t>
    </r>
  </si>
  <si>
    <t>801036801002019OC00017</t>
  </si>
  <si>
    <r>
      <t>14/05/2019 - 14:16 as 14:31</t>
    </r>
  </si>
  <si>
    <t xml:space="preserve">AXXON OIL
LUBRIFICANTES
</t>
  </si>
  <si>
    <t>6037.2019/0000821-0</t>
  </si>
  <si>
    <r>
      <t>Bloco vazado de concreto</t>
    </r>
    <r>
      <rPr>
        <sz val="11"/>
        <rFont val="Arial Narrow"/>
        <family val="2"/>
      </rPr>
      <t>, tipo simples, medindo (19x19x39)cm, classe c (com funcao estrutural), para uso em elementos de alvenaria acima do nivel do solo, resistência a compressao minima de 3,0mpa, conforme norma nbr/abnt 6136</t>
    </r>
  </si>
  <si>
    <t>801036801002019OC00015</t>
  </si>
  <si>
    <r>
      <t xml:space="preserve">13/05/19- 14:23 as 14:38
</t>
    </r>
  </si>
  <si>
    <t>JADE LEPERA PRESTES</t>
  </si>
  <si>
    <t>6037.2019/0000883-0</t>
  </si>
  <si>
    <r>
      <t>Botina de couro, Luv de Segurança e Máscara</t>
    </r>
    <r>
      <rPr>
        <sz val="11"/>
        <rFont val="Arial Narrow"/>
        <family val="2"/>
      </rPr>
      <t xml:space="preserve"> de proteção para solda.
</t>
    </r>
  </si>
  <si>
    <t>801036801002019OC00020</t>
  </si>
  <si>
    <r>
      <t xml:space="preserve"> 20/05/2019 - 15:43 as 15:58</t>
    </r>
  </si>
  <si>
    <t xml:space="preserve">E. G. DAMASCENO EIRELI  e SAFIRA BRASIL COMERCIO DE PRODUTOS METALURGICOS EIRELI </t>
  </si>
  <si>
    <t>6037.2019/0001014-1</t>
  </si>
  <si>
    <r>
      <t>Uniformes aos servidores</t>
    </r>
    <r>
      <rPr>
        <sz val="11"/>
        <rFont val="Arial Narrow"/>
        <family val="2"/>
      </rPr>
      <t xml:space="preserve"> designados aos serviços de manutenção e obras</t>
    </r>
  </si>
  <si>
    <t>801036801002019OC00022</t>
  </si>
  <si>
    <r>
      <t xml:space="preserve">28/05/2019 - 15:35 as 15:50 </t>
    </r>
  </si>
  <si>
    <t xml:space="preserve">L DE ALMEIDA PEDROZO - EVENTOS </t>
  </si>
  <si>
    <t>6037.2019/0001093-1</t>
  </si>
  <si>
    <r>
      <t xml:space="preserve">Material de </t>
    </r>
    <r>
      <rPr>
        <b/>
        <sz val="11"/>
        <rFont val="Arial Narrow"/>
        <family val="2"/>
      </rPr>
      <t>Escritório</t>
    </r>
  </si>
  <si>
    <t>801036801002019OC00023</t>
  </si>
  <si>
    <r>
      <t>05/06/2019 -15:19 as 15:34</t>
    </r>
  </si>
  <si>
    <t>6037.2019/0001200-4</t>
  </si>
  <si>
    <r>
      <t xml:space="preserve">Avental e Mascara </t>
    </r>
    <r>
      <rPr>
        <sz val="11"/>
        <rFont val="Arial Narrow"/>
        <family val="2"/>
      </rPr>
      <t xml:space="preserve">de Proteção e </t>
    </r>
    <r>
      <rPr>
        <b/>
        <sz val="11"/>
        <rFont val="Arial Narrow"/>
        <family val="2"/>
      </rPr>
      <t>Pranchetas</t>
    </r>
  </si>
  <si>
    <t>801036801002019OC00024</t>
  </si>
  <si>
    <t>12/06/2019 15:44 a 15:59</t>
  </si>
  <si>
    <t>CONTRATOS DE ADMINISTRAÇÃO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</si>
</sst>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u val="single"/>
      <sz val="11"/>
      <name val="Arial Narrow"/>
      <family val="2"/>
    </font>
    <font>
      <i/>
      <u val="single"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1" fillId="7" borderId="0" applyNumberFormat="0" applyBorder="0" applyAlignment="0" applyProtection="0"/>
    <xf numFmtId="0" fontId="26" fillId="9" borderId="1" applyNumberFormat="0" applyAlignment="0" applyProtection="0"/>
    <xf numFmtId="0" fontId="28" fillId="13" borderId="2" applyNumberFormat="0" applyAlignment="0" applyProtection="0"/>
    <xf numFmtId="0" fontId="27" fillId="0" borderId="3" applyNumberFormat="0" applyFill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/>
    </xf>
    <xf numFmtId="0" fontId="3" fillId="4" borderId="10" xfId="0" applyFont="1" applyFill="1" applyBorder="1" applyAlignment="1">
      <alignment horizontal="justify" vertical="center"/>
    </xf>
    <xf numFmtId="0" fontId="3" fillId="4" borderId="10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3" fillId="0" borderId="17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/>
    </xf>
    <xf numFmtId="4" fontId="11" fillId="0" borderId="18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12" fillId="18" borderId="19" xfId="0" applyFont="1" applyFill="1" applyBorder="1" applyAlignment="1">
      <alignment vertical="center"/>
    </xf>
    <xf numFmtId="0" fontId="12" fillId="18" borderId="20" xfId="0" applyFont="1" applyFill="1" applyBorder="1" applyAlignment="1">
      <alignment vertical="center"/>
    </xf>
    <xf numFmtId="4" fontId="12" fillId="18" borderId="20" xfId="0" applyNumberFormat="1" applyFont="1" applyFill="1" applyBorder="1" applyAlignment="1">
      <alignment vertical="center"/>
    </xf>
    <xf numFmtId="0" fontId="13" fillId="18" borderId="20" xfId="0" applyFont="1" applyFill="1" applyBorder="1" applyAlignment="1">
      <alignment vertical="center"/>
    </xf>
    <xf numFmtId="4" fontId="12" fillId="18" borderId="21" xfId="0" applyNumberFormat="1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4" fontId="14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4" fontId="14" fillId="0" borderId="3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12" fillId="19" borderId="33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" fontId="14" fillId="0" borderId="36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vertical="center" wrapText="1"/>
    </xf>
    <xf numFmtId="14" fontId="15" fillId="0" borderId="3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4" fontId="15" fillId="0" borderId="37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 wrapText="1"/>
    </xf>
    <xf numFmtId="4" fontId="15" fillId="0" borderId="39" xfId="0" applyNumberFormat="1" applyFont="1" applyBorder="1" applyAlignment="1">
      <alignment/>
    </xf>
    <xf numFmtId="4" fontId="15" fillId="0" borderId="40" xfId="0" applyNumberFormat="1" applyFont="1" applyBorder="1" applyAlignment="1">
      <alignment/>
    </xf>
    <xf numFmtId="4" fontId="14" fillId="0" borderId="18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1" fillId="20" borderId="42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2" fillId="18" borderId="44" xfId="0" applyFont="1" applyFill="1" applyBorder="1" applyAlignment="1">
      <alignment horizontal="center" vertical="center"/>
    </xf>
    <xf numFmtId="0" fontId="12" fillId="18" borderId="45" xfId="0" applyFont="1" applyFill="1" applyBorder="1" applyAlignment="1">
      <alignment horizontal="center" vertical="center"/>
    </xf>
    <xf numFmtId="0" fontId="12" fillId="18" borderId="46" xfId="0" applyFont="1" applyFill="1" applyBorder="1" applyAlignment="1">
      <alignment horizontal="center" vertical="center"/>
    </xf>
    <xf numFmtId="0" fontId="12" fillId="19" borderId="4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tabSelected="1" zoomScalePageLayoutView="0" workbookViewId="0" topLeftCell="A4">
      <selection activeCell="E2" sqref="E2"/>
    </sheetView>
  </sheetViews>
  <sheetFormatPr defaultColWidth="9.140625" defaultRowHeight="15"/>
  <cols>
    <col min="2" max="2" width="62.00390625" style="0" customWidth="1"/>
    <col min="3" max="3" width="28.00390625" style="0" bestFit="1" customWidth="1"/>
    <col min="4" max="4" width="29.28125" style="0" bestFit="1" customWidth="1"/>
  </cols>
  <sheetData>
    <row r="2" spans="2:4" ht="15.75" thickBot="1">
      <c r="B2" s="92" t="s">
        <v>200</v>
      </c>
      <c r="C2" s="92"/>
      <c r="D2" s="92"/>
    </row>
    <row r="3" spans="2:4" ht="15">
      <c r="B3" s="93" t="s">
        <v>0</v>
      </c>
      <c r="C3" s="93" t="s">
        <v>1</v>
      </c>
      <c r="D3" s="95" t="s">
        <v>2</v>
      </c>
    </row>
    <row r="4" spans="2:4" ht="15.75" thickBot="1">
      <c r="B4" s="94"/>
      <c r="C4" s="94"/>
      <c r="D4" s="96"/>
    </row>
    <row r="5" spans="2:4" ht="45">
      <c r="B5" s="1" t="s">
        <v>3</v>
      </c>
      <c r="C5" s="2" t="s">
        <v>4</v>
      </c>
      <c r="D5" s="3">
        <v>9464.88</v>
      </c>
    </row>
    <row r="6" spans="2:4" ht="45">
      <c r="B6" s="1" t="s">
        <v>5</v>
      </c>
      <c r="C6" s="4" t="s">
        <v>6</v>
      </c>
      <c r="D6" s="5">
        <v>8280</v>
      </c>
    </row>
    <row r="7" spans="2:4" ht="30">
      <c r="B7" s="1" t="s">
        <v>7</v>
      </c>
      <c r="C7" s="6" t="s">
        <v>8</v>
      </c>
      <c r="D7" s="3">
        <v>63360</v>
      </c>
    </row>
    <row r="8" spans="2:4" ht="15">
      <c r="B8" s="1" t="s">
        <v>9</v>
      </c>
      <c r="C8" s="4" t="s">
        <v>10</v>
      </c>
      <c r="D8" s="5">
        <v>381090.48</v>
      </c>
    </row>
    <row r="9" spans="2:4" ht="90">
      <c r="B9" s="1" t="s">
        <v>11</v>
      </c>
      <c r="C9" s="4" t="s">
        <v>12</v>
      </c>
      <c r="D9" s="5">
        <v>3982.05</v>
      </c>
    </row>
    <row r="10" spans="2:4" ht="28.5">
      <c r="B10" s="7" t="s">
        <v>13</v>
      </c>
      <c r="C10" s="6" t="s">
        <v>14</v>
      </c>
      <c r="D10" s="3">
        <v>1990.95</v>
      </c>
    </row>
    <row r="11" spans="2:4" ht="28.5">
      <c r="B11" s="1" t="s">
        <v>65</v>
      </c>
      <c r="C11" s="4" t="s">
        <v>15</v>
      </c>
      <c r="D11" s="5">
        <v>7397.46</v>
      </c>
    </row>
    <row r="12" spans="2:4" ht="15">
      <c r="B12" s="8" t="s">
        <v>16</v>
      </c>
      <c r="C12" s="9">
        <v>9912309822</v>
      </c>
      <c r="D12" s="10">
        <v>5400</v>
      </c>
    </row>
    <row r="13" spans="2:4" ht="15">
      <c r="B13" s="1" t="s">
        <v>17</v>
      </c>
      <c r="C13" s="4" t="s">
        <v>18</v>
      </c>
      <c r="D13" s="5">
        <v>31845.84</v>
      </c>
    </row>
    <row r="14" spans="2:4" ht="28.5">
      <c r="B14" s="1" t="s">
        <v>19</v>
      </c>
      <c r="C14" s="4" t="s">
        <v>20</v>
      </c>
      <c r="D14" s="5">
        <v>36588</v>
      </c>
    </row>
    <row r="15" spans="2:4" ht="28.5">
      <c r="B15" s="1" t="s">
        <v>21</v>
      </c>
      <c r="C15" s="4" t="s">
        <v>22</v>
      </c>
      <c r="D15" s="5">
        <v>48833.76</v>
      </c>
    </row>
    <row r="16" spans="2:4" ht="85.5">
      <c r="B16" s="11" t="s">
        <v>23</v>
      </c>
      <c r="C16" s="12" t="s">
        <v>24</v>
      </c>
      <c r="D16" s="13">
        <v>9120</v>
      </c>
    </row>
    <row r="17" spans="2:4" ht="42.75">
      <c r="B17" s="1" t="s">
        <v>25</v>
      </c>
      <c r="C17" s="4" t="s">
        <v>26</v>
      </c>
      <c r="D17" s="5">
        <v>123216.24</v>
      </c>
    </row>
    <row r="18" spans="2:4" ht="105">
      <c r="B18" s="11" t="s">
        <v>27</v>
      </c>
      <c r="C18" s="14" t="s">
        <v>28</v>
      </c>
      <c r="D18" s="13">
        <v>166200</v>
      </c>
    </row>
    <row r="19" spans="2:4" ht="42.75">
      <c r="B19" s="7" t="s">
        <v>29</v>
      </c>
      <c r="C19" s="6" t="s">
        <v>30</v>
      </c>
      <c r="D19" s="3">
        <v>17965.2</v>
      </c>
    </row>
    <row r="20" spans="2:4" ht="30">
      <c r="B20" s="1" t="s">
        <v>64</v>
      </c>
      <c r="C20" s="4" t="s">
        <v>31</v>
      </c>
      <c r="D20" s="5">
        <v>200233.49</v>
      </c>
    </row>
    <row r="21" spans="2:4" ht="90">
      <c r="B21" s="1" t="s">
        <v>63</v>
      </c>
      <c r="C21" s="4" t="s">
        <v>32</v>
      </c>
      <c r="D21" s="5">
        <v>18137.55</v>
      </c>
    </row>
    <row r="22" spans="2:4" ht="42.75">
      <c r="B22" s="1" t="s">
        <v>33</v>
      </c>
      <c r="C22" s="4" t="s">
        <v>34</v>
      </c>
      <c r="D22" s="5">
        <v>21183.4</v>
      </c>
    </row>
    <row r="23" spans="2:4" ht="105">
      <c r="B23" s="1" t="s">
        <v>61</v>
      </c>
      <c r="C23" s="15" t="s">
        <v>35</v>
      </c>
      <c r="D23" s="5">
        <v>78000</v>
      </c>
    </row>
    <row r="24" spans="2:4" ht="42.75">
      <c r="B24" s="7" t="s">
        <v>62</v>
      </c>
      <c r="C24" s="2" t="s">
        <v>36</v>
      </c>
      <c r="D24" s="3">
        <v>5024.88</v>
      </c>
    </row>
    <row r="25" spans="2:4" ht="15">
      <c r="B25" s="28" t="s">
        <v>66</v>
      </c>
      <c r="C25" s="30"/>
      <c r="D25" s="29">
        <f>12000*12</f>
        <v>144000</v>
      </c>
    </row>
    <row r="26" spans="2:4" ht="28.5">
      <c r="B26" s="28" t="s">
        <v>67</v>
      </c>
      <c r="C26" s="30"/>
      <c r="D26" s="29">
        <f>11000*12</f>
        <v>132000</v>
      </c>
    </row>
    <row r="27" spans="2:4" ht="15">
      <c r="B27" s="28" t="s">
        <v>68</v>
      </c>
      <c r="C27" s="31"/>
      <c r="D27" s="29">
        <f>6500*12</f>
        <v>78000</v>
      </c>
    </row>
    <row r="28" spans="2:4" ht="28.5">
      <c r="B28" s="28" t="s">
        <v>69</v>
      </c>
      <c r="C28" s="32"/>
      <c r="D28" s="29">
        <f>400*12</f>
        <v>4800</v>
      </c>
    </row>
    <row r="29" spans="2:4" ht="28.5">
      <c r="B29" s="28" t="s">
        <v>70</v>
      </c>
      <c r="C29" s="32"/>
      <c r="D29" s="29">
        <f>400*12</f>
        <v>4800</v>
      </c>
    </row>
    <row r="30" spans="2:4" ht="29.25" thickBot="1">
      <c r="B30" s="28" t="s">
        <v>71</v>
      </c>
      <c r="C30" s="33"/>
      <c r="D30" s="34">
        <f>1000*12</f>
        <v>12000</v>
      </c>
    </row>
    <row r="31" spans="3:4" ht="16.5" thickBot="1" thickTop="1">
      <c r="C31" s="35" t="s">
        <v>37</v>
      </c>
      <c r="D31" s="36">
        <f>SUM(D5:D30)</f>
        <v>1612914.18</v>
      </c>
    </row>
    <row r="32" ht="15.75" thickTop="1"/>
  </sheetData>
  <sheetProtection/>
  <mergeCells count="4">
    <mergeCell ref="B2:D2"/>
    <mergeCell ref="B3:B4"/>
    <mergeCell ref="C3:C4"/>
    <mergeCell ref="D3:D4"/>
  </mergeCells>
  <printOptions/>
  <pageMargins left="0.2362204724409449" right="0.2362204724409449" top="0.15748031496062992" bottom="0.15748031496062992" header="0.31496062992125984" footer="0.31496062992125984"/>
  <pageSetup fitToHeight="1" fitToWidth="1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8515625" style="0" customWidth="1"/>
    <col min="3" max="3" width="37.8515625" style="0" customWidth="1"/>
    <col min="4" max="4" width="23.57421875" style="0" bestFit="1" customWidth="1"/>
  </cols>
  <sheetData>
    <row r="1" spans="2:4" ht="15.75" thickBot="1">
      <c r="B1" s="97"/>
      <c r="C1" s="97"/>
      <c r="D1" s="97"/>
    </row>
    <row r="2" spans="2:4" ht="33" customHeight="1">
      <c r="B2" s="98" t="s">
        <v>0</v>
      </c>
      <c r="C2" s="100" t="s">
        <v>1</v>
      </c>
      <c r="D2" s="100" t="s">
        <v>38</v>
      </c>
    </row>
    <row r="3" spans="2:4" ht="15.75" thickBot="1">
      <c r="B3" s="99"/>
      <c r="C3" s="101"/>
      <c r="D3" s="101"/>
    </row>
    <row r="4" spans="2:4" ht="51">
      <c r="B4" s="19" t="s">
        <v>39</v>
      </c>
      <c r="C4" s="18" t="s">
        <v>40</v>
      </c>
      <c r="D4" s="20">
        <v>4436010</v>
      </c>
    </row>
    <row r="5" spans="2:4" ht="51">
      <c r="B5" s="17" t="s">
        <v>41</v>
      </c>
      <c r="C5" s="18" t="s">
        <v>42</v>
      </c>
      <c r="D5" s="20">
        <v>2068008.72</v>
      </c>
    </row>
    <row r="6" spans="2:4" ht="51">
      <c r="B6" s="17" t="s">
        <v>43</v>
      </c>
      <c r="C6" s="18" t="s">
        <v>44</v>
      </c>
      <c r="D6" s="20">
        <v>738030.72</v>
      </c>
    </row>
    <row r="7" spans="2:4" ht="38.25">
      <c r="B7" s="17" t="s">
        <v>45</v>
      </c>
      <c r="C7" s="18" t="s">
        <v>46</v>
      </c>
      <c r="D7" s="20">
        <v>1784468.04</v>
      </c>
    </row>
    <row r="8" spans="2:4" ht="38.25">
      <c r="B8" s="17" t="s">
        <v>47</v>
      </c>
      <c r="C8" s="21" t="s">
        <v>48</v>
      </c>
      <c r="D8" s="20">
        <v>1852809.36</v>
      </c>
    </row>
    <row r="9" spans="2:4" ht="63.75">
      <c r="B9" s="22" t="s">
        <v>49</v>
      </c>
      <c r="C9" s="18" t="s">
        <v>50</v>
      </c>
      <c r="D9" s="20">
        <v>105600</v>
      </c>
    </row>
    <row r="10" spans="2:4" ht="90" thickBot="1">
      <c r="B10" s="22" t="s">
        <v>51</v>
      </c>
      <c r="C10" s="23" t="s">
        <v>52</v>
      </c>
      <c r="D10" s="24">
        <v>1944892.1</v>
      </c>
    </row>
    <row r="11" spans="2:4" ht="15">
      <c r="B11" s="17" t="s">
        <v>53</v>
      </c>
      <c r="C11" s="18" t="s">
        <v>54</v>
      </c>
      <c r="D11" s="20">
        <v>718628.76</v>
      </c>
    </row>
    <row r="12" spans="2:4" ht="25.5">
      <c r="B12" s="22" t="s">
        <v>55</v>
      </c>
      <c r="C12" s="18" t="s">
        <v>56</v>
      </c>
      <c r="D12" s="20">
        <v>2190000</v>
      </c>
    </row>
    <row r="13" spans="2:4" ht="25.5">
      <c r="B13" s="22" t="s">
        <v>57</v>
      </c>
      <c r="C13" s="18" t="s">
        <v>58</v>
      </c>
      <c r="D13" s="20">
        <v>2004760.19</v>
      </c>
    </row>
    <row r="14" spans="2:4" ht="26.25" thickBot="1">
      <c r="B14" s="17" t="s">
        <v>59</v>
      </c>
      <c r="C14" s="26" t="s">
        <v>60</v>
      </c>
      <c r="D14" s="25">
        <v>2284657.5</v>
      </c>
    </row>
    <row r="15" spans="3:4" ht="16.5" thickBot="1" thickTop="1">
      <c r="C15" s="27" t="s">
        <v>37</v>
      </c>
      <c r="D15" s="16">
        <f>SUM(D4:D14)</f>
        <v>20127865.39</v>
      </c>
    </row>
    <row r="16" ht="15.75" thickTop="1"/>
  </sheetData>
  <sheetProtection/>
  <mergeCells count="4">
    <mergeCell ref="B1:D1"/>
    <mergeCell ref="B2:B3"/>
    <mergeCell ref="C2:C3"/>
    <mergeCell ref="D2:D3"/>
  </mergeCells>
  <printOptions horizontalCentered="1"/>
  <pageMargins left="0.5118110236220472" right="0.5118110236220472" top="0.3937007874015748" bottom="0.3937007874015748" header="0.31496062992125984" footer="0.31496062992125984"/>
  <pageSetup fitToHeight="1" fitToWidth="1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J7" sqref="J7"/>
    </sheetView>
  </sheetViews>
  <sheetFormatPr defaultColWidth="34.8515625" defaultRowHeight="15"/>
  <cols>
    <col min="1" max="1" width="18.7109375" style="0" bestFit="1" customWidth="1"/>
    <col min="3" max="3" width="24.57421875" style="0" bestFit="1" customWidth="1"/>
    <col min="4" max="4" width="15.28125" style="0" bestFit="1" customWidth="1"/>
    <col min="5" max="5" width="28.28125" style="0" bestFit="1" customWidth="1"/>
    <col min="6" max="6" width="34.57421875" style="0" bestFit="1" customWidth="1"/>
    <col min="7" max="7" width="10.28125" style="0" bestFit="1" customWidth="1"/>
    <col min="8" max="8" width="9.8515625" style="0" bestFit="1" customWidth="1"/>
  </cols>
  <sheetData>
    <row r="1" spans="1:8" ht="16.5">
      <c r="A1" s="102" t="s">
        <v>72</v>
      </c>
      <c r="B1" s="103"/>
      <c r="C1" s="103"/>
      <c r="D1" s="103"/>
      <c r="E1" s="103"/>
      <c r="F1" s="103"/>
      <c r="G1" s="104"/>
      <c r="H1" s="37"/>
    </row>
    <row r="2" spans="1:8" ht="17.25" thickBot="1">
      <c r="A2" s="38"/>
      <c r="B2" s="39"/>
      <c r="C2" s="39"/>
      <c r="D2" s="40"/>
      <c r="E2" s="41"/>
      <c r="F2" s="41"/>
      <c r="G2" s="42"/>
      <c r="H2" s="37"/>
    </row>
    <row r="3" spans="1:8" ht="17.25" thickBot="1">
      <c r="A3" s="43" t="s">
        <v>73</v>
      </c>
      <c r="B3" s="44" t="s">
        <v>0</v>
      </c>
      <c r="C3" s="44" t="s">
        <v>74</v>
      </c>
      <c r="D3" s="45" t="s">
        <v>75</v>
      </c>
      <c r="E3" s="44" t="s">
        <v>76</v>
      </c>
      <c r="F3" s="44" t="s">
        <v>77</v>
      </c>
      <c r="G3" s="46" t="s">
        <v>78</v>
      </c>
      <c r="H3" s="85" t="s">
        <v>79</v>
      </c>
    </row>
    <row r="4" spans="1:8" ht="33.75" thickBot="1">
      <c r="A4" s="48" t="s">
        <v>80</v>
      </c>
      <c r="B4" s="49" t="s">
        <v>81</v>
      </c>
      <c r="C4" s="50" t="s">
        <v>82</v>
      </c>
      <c r="D4" s="51">
        <v>127687.16</v>
      </c>
      <c r="E4" s="50" t="s">
        <v>83</v>
      </c>
      <c r="F4" s="52" t="s">
        <v>84</v>
      </c>
      <c r="G4" s="53">
        <v>73665</v>
      </c>
      <c r="H4" s="86">
        <f>D4-G4</f>
        <v>54022.16</v>
      </c>
    </row>
    <row r="5" spans="1:8" ht="33.75" thickBot="1">
      <c r="A5" s="54" t="s">
        <v>85</v>
      </c>
      <c r="B5" s="55" t="s">
        <v>86</v>
      </c>
      <c r="C5" s="56" t="s">
        <v>87</v>
      </c>
      <c r="D5" s="57">
        <v>26920</v>
      </c>
      <c r="E5" s="56" t="s">
        <v>88</v>
      </c>
      <c r="F5" s="56" t="s">
        <v>89</v>
      </c>
      <c r="G5" s="58">
        <v>17500</v>
      </c>
      <c r="H5" s="86">
        <f>D5-G5</f>
        <v>9420</v>
      </c>
    </row>
    <row r="6" spans="1:8" ht="33.75" thickBot="1">
      <c r="A6" s="59" t="s">
        <v>90</v>
      </c>
      <c r="B6" s="60" t="s">
        <v>91</v>
      </c>
      <c r="C6" s="56" t="s">
        <v>92</v>
      </c>
      <c r="D6" s="61">
        <v>53760</v>
      </c>
      <c r="E6" s="62" t="s">
        <v>93</v>
      </c>
      <c r="F6" s="62" t="s">
        <v>94</v>
      </c>
      <c r="G6" s="58">
        <v>39800</v>
      </c>
      <c r="H6" s="86">
        <f>D6-G6</f>
        <v>13960</v>
      </c>
    </row>
    <row r="7" spans="1:8" ht="66.75" thickBot="1">
      <c r="A7" s="59" t="s">
        <v>95</v>
      </c>
      <c r="B7" s="63" t="s">
        <v>96</v>
      </c>
      <c r="C7" s="56" t="s">
        <v>97</v>
      </c>
      <c r="D7" s="61">
        <v>25760</v>
      </c>
      <c r="E7" s="62" t="s">
        <v>98</v>
      </c>
      <c r="F7" s="62" t="s">
        <v>94</v>
      </c>
      <c r="G7" s="58">
        <v>21170</v>
      </c>
      <c r="H7" s="86">
        <f>D7-G7</f>
        <v>4590</v>
      </c>
    </row>
    <row r="8" spans="1:8" ht="66.75" thickBot="1">
      <c r="A8" s="48" t="s">
        <v>99</v>
      </c>
      <c r="B8" s="64" t="s">
        <v>100</v>
      </c>
      <c r="C8" s="65" t="s">
        <v>101</v>
      </c>
      <c r="D8" s="51">
        <v>38911.3</v>
      </c>
      <c r="E8" s="50" t="s">
        <v>102</v>
      </c>
      <c r="F8" s="50" t="s">
        <v>103</v>
      </c>
      <c r="G8" s="46">
        <v>36490</v>
      </c>
      <c r="H8" s="86">
        <f>D8-G8</f>
        <v>2421.300000000003</v>
      </c>
    </row>
    <row r="9" spans="1:8" ht="17.25" thickBot="1">
      <c r="A9" s="43" t="s">
        <v>104</v>
      </c>
      <c r="B9" s="66" t="s">
        <v>105</v>
      </c>
      <c r="C9" s="67" t="s">
        <v>106</v>
      </c>
      <c r="D9" s="45">
        <v>26249.7</v>
      </c>
      <c r="E9" s="67" t="s">
        <v>107</v>
      </c>
      <c r="F9" s="67" t="s">
        <v>108</v>
      </c>
      <c r="G9" s="68"/>
      <c r="H9" s="69"/>
    </row>
    <row r="10" spans="1:8" ht="17.25" thickBot="1">
      <c r="A10" s="105" t="s">
        <v>109</v>
      </c>
      <c r="B10" s="105"/>
      <c r="C10" s="105"/>
      <c r="D10" s="105"/>
      <c r="E10" s="105"/>
      <c r="F10" s="105"/>
      <c r="G10" s="70"/>
      <c r="H10" s="37"/>
    </row>
    <row r="11" spans="1:8" ht="17.25" thickBot="1">
      <c r="A11" s="71" t="s">
        <v>73</v>
      </c>
      <c r="B11" s="72" t="s">
        <v>0</v>
      </c>
      <c r="C11" s="72" t="s">
        <v>74</v>
      </c>
      <c r="D11" s="45" t="s">
        <v>75</v>
      </c>
      <c r="E11" s="72" t="s">
        <v>110</v>
      </c>
      <c r="F11" s="72" t="s">
        <v>77</v>
      </c>
      <c r="G11" s="73" t="s">
        <v>78</v>
      </c>
      <c r="H11" s="47"/>
    </row>
    <row r="12" spans="1:8" ht="33.75" thickBot="1">
      <c r="A12" s="74" t="s">
        <v>111</v>
      </c>
      <c r="B12" s="50" t="s">
        <v>112</v>
      </c>
      <c r="C12" s="50" t="s">
        <v>113</v>
      </c>
      <c r="D12" s="51">
        <v>7479.05</v>
      </c>
      <c r="E12" s="50" t="s">
        <v>114</v>
      </c>
      <c r="F12" s="50" t="s">
        <v>115</v>
      </c>
      <c r="G12" s="87">
        <v>3899.4</v>
      </c>
      <c r="H12" s="89">
        <f aca="true" t="shared" si="0" ref="H12:H30">D12-G12</f>
        <v>3579.65</v>
      </c>
    </row>
    <row r="13" spans="1:8" ht="33.75" thickBot="1">
      <c r="A13" s="75" t="s">
        <v>116</v>
      </c>
      <c r="B13" s="56" t="s">
        <v>117</v>
      </c>
      <c r="C13" s="56" t="s">
        <v>118</v>
      </c>
      <c r="D13" s="57">
        <v>2466</v>
      </c>
      <c r="E13" s="56" t="s">
        <v>119</v>
      </c>
      <c r="F13" s="56" t="s">
        <v>120</v>
      </c>
      <c r="G13" s="88">
        <v>2128.5</v>
      </c>
      <c r="H13" s="89">
        <f t="shared" si="0"/>
        <v>337.5</v>
      </c>
    </row>
    <row r="14" spans="1:8" ht="33.75" thickBot="1">
      <c r="A14" s="75" t="s">
        <v>121</v>
      </c>
      <c r="B14" s="56" t="s">
        <v>122</v>
      </c>
      <c r="C14" s="56" t="s">
        <v>123</v>
      </c>
      <c r="D14" s="57">
        <v>3523.5</v>
      </c>
      <c r="E14" s="56" t="s">
        <v>124</v>
      </c>
      <c r="F14" s="56" t="s">
        <v>125</v>
      </c>
      <c r="G14" s="88">
        <v>2421</v>
      </c>
      <c r="H14" s="89">
        <f t="shared" si="0"/>
        <v>1102.5</v>
      </c>
    </row>
    <row r="15" spans="1:8" ht="17.25" thickBot="1">
      <c r="A15" s="75" t="s">
        <v>126</v>
      </c>
      <c r="B15" s="56" t="s">
        <v>127</v>
      </c>
      <c r="C15" s="56" t="s">
        <v>128</v>
      </c>
      <c r="D15" s="57">
        <v>16986.86</v>
      </c>
      <c r="E15" s="56" t="s">
        <v>129</v>
      </c>
      <c r="F15" s="56" t="s">
        <v>130</v>
      </c>
      <c r="G15" s="88">
        <v>10848</v>
      </c>
      <c r="H15" s="89">
        <f t="shared" si="0"/>
        <v>6138.860000000001</v>
      </c>
    </row>
    <row r="16" spans="1:8" ht="33.75" thickBot="1">
      <c r="A16" s="75" t="s">
        <v>131</v>
      </c>
      <c r="B16" s="56" t="s">
        <v>132</v>
      </c>
      <c r="C16" s="56" t="s">
        <v>133</v>
      </c>
      <c r="D16" s="57">
        <v>5729.7</v>
      </c>
      <c r="E16" s="56" t="s">
        <v>134</v>
      </c>
      <c r="F16" s="56" t="s">
        <v>130</v>
      </c>
      <c r="G16" s="88">
        <v>3905.5</v>
      </c>
      <c r="H16" s="89">
        <f t="shared" si="0"/>
        <v>1824.1999999999998</v>
      </c>
    </row>
    <row r="17" spans="1:8" ht="17.25" thickBot="1">
      <c r="A17" s="75" t="s">
        <v>135</v>
      </c>
      <c r="B17" s="56" t="s">
        <v>136</v>
      </c>
      <c r="C17" s="56" t="s">
        <v>137</v>
      </c>
      <c r="D17" s="57">
        <v>3340</v>
      </c>
      <c r="E17" s="56" t="s">
        <v>138</v>
      </c>
      <c r="F17" s="56" t="s">
        <v>139</v>
      </c>
      <c r="G17" s="88">
        <v>1960</v>
      </c>
      <c r="H17" s="89">
        <f t="shared" si="0"/>
        <v>1380</v>
      </c>
    </row>
    <row r="18" spans="1:8" ht="17.25" thickBot="1">
      <c r="A18" s="75" t="s">
        <v>140</v>
      </c>
      <c r="B18" s="56" t="s">
        <v>141</v>
      </c>
      <c r="C18" s="56" t="s">
        <v>142</v>
      </c>
      <c r="D18" s="57">
        <v>6498.08</v>
      </c>
      <c r="E18" s="56" t="s">
        <v>143</v>
      </c>
      <c r="F18" s="56" t="s">
        <v>130</v>
      </c>
      <c r="G18" s="88">
        <v>3163.4</v>
      </c>
      <c r="H18" s="89">
        <f t="shared" si="0"/>
        <v>3334.68</v>
      </c>
    </row>
    <row r="19" spans="1:8" ht="33.75" thickBot="1">
      <c r="A19" s="75" t="s">
        <v>144</v>
      </c>
      <c r="B19" s="76" t="s">
        <v>145</v>
      </c>
      <c r="C19" s="56" t="s">
        <v>146</v>
      </c>
      <c r="D19" s="57">
        <v>10012.8</v>
      </c>
      <c r="E19" s="56" t="s">
        <v>147</v>
      </c>
      <c r="F19" s="56" t="s">
        <v>148</v>
      </c>
      <c r="G19" s="88">
        <v>7986</v>
      </c>
      <c r="H19" s="89">
        <f t="shared" si="0"/>
        <v>2026.7999999999993</v>
      </c>
    </row>
    <row r="20" spans="1:8" ht="33.75" thickBot="1">
      <c r="A20" s="75" t="s">
        <v>149</v>
      </c>
      <c r="B20" s="76" t="s">
        <v>150</v>
      </c>
      <c r="C20" s="56" t="s">
        <v>151</v>
      </c>
      <c r="D20" s="57">
        <v>667.44</v>
      </c>
      <c r="E20" s="56" t="s">
        <v>152</v>
      </c>
      <c r="F20" s="56" t="s">
        <v>153</v>
      </c>
      <c r="G20" s="88">
        <v>407.88</v>
      </c>
      <c r="H20" s="89">
        <f t="shared" si="0"/>
        <v>259.56000000000006</v>
      </c>
    </row>
    <row r="21" spans="1:8" ht="17.25" thickBot="1">
      <c r="A21" s="75" t="s">
        <v>154</v>
      </c>
      <c r="B21" s="76" t="s">
        <v>155</v>
      </c>
      <c r="C21" s="56" t="s">
        <v>156</v>
      </c>
      <c r="D21" s="57">
        <v>620.01</v>
      </c>
      <c r="E21" s="56" t="s">
        <v>157</v>
      </c>
      <c r="F21" s="56" t="s">
        <v>158</v>
      </c>
      <c r="G21" s="88">
        <v>504.3</v>
      </c>
      <c r="H21" s="89">
        <f t="shared" si="0"/>
        <v>115.70999999999998</v>
      </c>
    </row>
    <row r="22" spans="1:8" ht="50.25" thickBot="1">
      <c r="A22" s="75" t="s">
        <v>159</v>
      </c>
      <c r="B22" s="76" t="s">
        <v>160</v>
      </c>
      <c r="C22" s="56" t="s">
        <v>161</v>
      </c>
      <c r="D22" s="57">
        <v>6157.8</v>
      </c>
      <c r="E22" s="56" t="s">
        <v>162</v>
      </c>
      <c r="F22" s="56" t="s">
        <v>130</v>
      </c>
      <c r="G22" s="88">
        <v>5839.8</v>
      </c>
      <c r="H22" s="89">
        <f t="shared" si="0"/>
        <v>318</v>
      </c>
    </row>
    <row r="23" spans="1:8" ht="17.25" thickBot="1">
      <c r="A23" s="75" t="s">
        <v>163</v>
      </c>
      <c r="B23" s="76" t="s">
        <v>164</v>
      </c>
      <c r="C23" s="56" t="s">
        <v>165</v>
      </c>
      <c r="D23" s="57">
        <v>2007.03</v>
      </c>
      <c r="E23" s="56" t="s">
        <v>166</v>
      </c>
      <c r="F23" s="56" t="s">
        <v>167</v>
      </c>
      <c r="G23" s="88">
        <v>1490</v>
      </c>
      <c r="H23" s="89">
        <f t="shared" si="0"/>
        <v>517.03</v>
      </c>
    </row>
    <row r="24" spans="1:8" ht="33.75" thickBot="1">
      <c r="A24" s="75" t="s">
        <v>168</v>
      </c>
      <c r="B24" s="76" t="s">
        <v>169</v>
      </c>
      <c r="C24" s="56" t="s">
        <v>170</v>
      </c>
      <c r="D24" s="57">
        <v>1501.13</v>
      </c>
      <c r="E24" s="56" t="s">
        <v>171</v>
      </c>
      <c r="F24" s="56" t="s">
        <v>158</v>
      </c>
      <c r="G24" s="88">
        <v>1490</v>
      </c>
      <c r="H24" s="89">
        <f t="shared" si="0"/>
        <v>11.13000000000011</v>
      </c>
    </row>
    <row r="25" spans="1:8" ht="50.25" thickBot="1">
      <c r="A25" s="75" t="s">
        <v>172</v>
      </c>
      <c r="B25" s="76" t="s">
        <v>173</v>
      </c>
      <c r="C25" s="56" t="s">
        <v>174</v>
      </c>
      <c r="D25" s="57">
        <v>795.62</v>
      </c>
      <c r="E25" s="56" t="s">
        <v>175</v>
      </c>
      <c r="F25" s="56" t="s">
        <v>176</v>
      </c>
      <c r="G25" s="88">
        <v>600</v>
      </c>
      <c r="H25" s="89">
        <f t="shared" si="0"/>
        <v>195.62</v>
      </c>
    </row>
    <row r="26" spans="1:8" ht="116.25" thickBot="1">
      <c r="A26" s="75" t="s">
        <v>177</v>
      </c>
      <c r="B26" s="76" t="s">
        <v>178</v>
      </c>
      <c r="C26" s="56" t="s">
        <v>179</v>
      </c>
      <c r="D26" s="57">
        <v>3060</v>
      </c>
      <c r="E26" s="56" t="s">
        <v>180</v>
      </c>
      <c r="F26" s="56" t="s">
        <v>181</v>
      </c>
      <c r="G26" s="88">
        <v>2870</v>
      </c>
      <c r="H26" s="89">
        <f t="shared" si="0"/>
        <v>190</v>
      </c>
    </row>
    <row r="27" spans="1:8" ht="66.75" thickBot="1">
      <c r="A27" s="75" t="s">
        <v>182</v>
      </c>
      <c r="B27" s="76" t="s">
        <v>183</v>
      </c>
      <c r="C27" s="56" t="s">
        <v>184</v>
      </c>
      <c r="D27" s="57">
        <v>2365.95</v>
      </c>
      <c r="E27" s="56" t="s">
        <v>185</v>
      </c>
      <c r="F27" s="56" t="s">
        <v>186</v>
      </c>
      <c r="G27" s="88">
        <v>1497</v>
      </c>
      <c r="H27" s="89">
        <f t="shared" si="0"/>
        <v>868.9499999999998</v>
      </c>
    </row>
    <row r="28" spans="1:8" ht="33.75" thickBot="1">
      <c r="A28" s="75" t="s">
        <v>187</v>
      </c>
      <c r="B28" s="76" t="s">
        <v>188</v>
      </c>
      <c r="C28" s="56" t="s">
        <v>189</v>
      </c>
      <c r="D28" s="57">
        <v>8539.26</v>
      </c>
      <c r="E28" s="56" t="s">
        <v>190</v>
      </c>
      <c r="F28" s="56" t="s">
        <v>191</v>
      </c>
      <c r="G28" s="88">
        <v>4244.8</v>
      </c>
      <c r="H28" s="89">
        <f t="shared" si="0"/>
        <v>4294.46</v>
      </c>
    </row>
    <row r="29" spans="1:8" ht="17.25" thickBot="1">
      <c r="A29" s="75" t="s">
        <v>192</v>
      </c>
      <c r="B29" s="56" t="s">
        <v>193</v>
      </c>
      <c r="C29" s="56" t="s">
        <v>194</v>
      </c>
      <c r="D29" s="57">
        <v>2890.98</v>
      </c>
      <c r="E29" s="56" t="s">
        <v>195</v>
      </c>
      <c r="F29" s="56" t="s">
        <v>130</v>
      </c>
      <c r="G29" s="88">
        <v>1818.36</v>
      </c>
      <c r="H29" s="89">
        <f t="shared" si="0"/>
        <v>1072.6200000000001</v>
      </c>
    </row>
    <row r="30" spans="1:8" ht="33.75" thickBot="1">
      <c r="A30" s="77" t="s">
        <v>196</v>
      </c>
      <c r="B30" s="72" t="s">
        <v>197</v>
      </c>
      <c r="C30" s="78" t="s">
        <v>198</v>
      </c>
      <c r="D30" s="79">
        <v>915.28</v>
      </c>
      <c r="E30" s="80" t="s">
        <v>199</v>
      </c>
      <c r="F30" s="78" t="s">
        <v>130</v>
      </c>
      <c r="G30" s="87">
        <v>500.4</v>
      </c>
      <c r="H30" s="89">
        <f t="shared" si="0"/>
        <v>414.88</v>
      </c>
    </row>
    <row r="31" spans="1:8" ht="18" thickBot="1" thickTop="1">
      <c r="A31" s="81"/>
      <c r="B31" s="82"/>
      <c r="C31" s="83"/>
      <c r="D31" s="84"/>
      <c r="E31" s="83"/>
      <c r="F31" s="83"/>
      <c r="G31" s="91"/>
      <c r="H31" s="90">
        <f>SUM(H4:H30)</f>
        <v>112395.61</v>
      </c>
    </row>
    <row r="32" ht="15.75" thickTop="1"/>
  </sheetData>
  <sheetProtection/>
  <mergeCells count="2">
    <mergeCell ref="A1:G1"/>
    <mergeCell ref="A10:F10"/>
  </mergeCells>
  <printOptions/>
  <pageMargins left="0.5118110236220472" right="0.5118110236220472" top="0.1968503937007874" bottom="0.1968503937007874" header="0.31496062992125984" footer="0.31496062992125984"/>
  <pageSetup fitToWidth="2" fitToHeight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 Sales de Pinho</dc:creator>
  <cp:keywords/>
  <dc:description/>
  <cp:lastModifiedBy>d839307</cp:lastModifiedBy>
  <cp:lastPrinted>2019-06-19T17:45:34Z</cp:lastPrinted>
  <dcterms:created xsi:type="dcterms:W3CDTF">2019-06-19T14:03:19Z</dcterms:created>
  <dcterms:modified xsi:type="dcterms:W3CDTF">2019-06-26T18:39:34Z</dcterms:modified>
  <cp:category/>
  <cp:version/>
  <cp:contentType/>
  <cp:contentStatus/>
</cp:coreProperties>
</file>